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portal.pribram.eu/app/dokumenty/Provozn dokumenty/Návrh rozpočtu 2025 odbory/"/>
    </mc:Choice>
  </mc:AlternateContent>
  <xr:revisionPtr revIDLastSave="0" documentId="8_{848F70E3-2B1A-4DBE-BFF9-8E0D52C116E0}" xr6:coauthVersionLast="36" xr6:coauthVersionMax="36" xr10:uidLastSave="{00000000-0000-0000-0000-000000000000}"/>
  <bookViews>
    <workbookView xWindow="0" yWindow="0" windowWidth="28800" windowHeight="11400" activeTab="1" xr2:uid="{00000000-000D-0000-FFFF-FFFF00000000}"/>
  </bookViews>
  <sheets>
    <sheet name="rozpočet náklady" sheetId="9" r:id="rId1"/>
    <sheet name="rozpočet výnosy" sheetId="8" r:id="rId2"/>
  </sheets>
  <calcPr calcId="191029"/>
</workbook>
</file>

<file path=xl/calcChain.xml><?xml version="1.0" encoding="utf-8"?>
<calcChain xmlns="http://schemas.openxmlformats.org/spreadsheetml/2006/main">
  <c r="B24" i="8" l="1"/>
  <c r="B32" i="8" l="1"/>
  <c r="B33" i="8" s="1"/>
  <c r="B34" i="8" s="1"/>
  <c r="D24" i="8"/>
  <c r="C24" i="8"/>
  <c r="B41" i="9"/>
  <c r="D32" i="8" l="1"/>
  <c r="D33" i="8" s="1"/>
  <c r="F32" i="8" l="1"/>
  <c r="E32" i="8"/>
  <c r="C32" i="8"/>
  <c r="C33" i="8" s="1"/>
  <c r="F24" i="8"/>
  <c r="E24" i="8"/>
  <c r="F41" i="9"/>
  <c r="E41" i="9"/>
  <c r="D41" i="9"/>
  <c r="D34" i="8" s="1"/>
  <c r="C41" i="9"/>
  <c r="E33" i="8" l="1"/>
  <c r="E34" i="8" s="1"/>
  <c r="F33" i="8"/>
  <c r="F34" i="8" s="1"/>
  <c r="C34" i="8"/>
</calcChain>
</file>

<file path=xl/sharedStrings.xml><?xml version="1.0" encoding="utf-8"?>
<sst xmlns="http://schemas.openxmlformats.org/spreadsheetml/2006/main" count="96" uniqueCount="84">
  <si>
    <t>Č.účtu/ukazatel</t>
  </si>
  <si>
    <t>Skutečnost</t>
  </si>
  <si>
    <t>503 spotř. ost.neskl. ….</t>
  </si>
  <si>
    <t>504 prodané zboží</t>
  </si>
  <si>
    <t>512 cestovné</t>
  </si>
  <si>
    <t>541 smluvní pokuty …</t>
  </si>
  <si>
    <t>542 ost. pokuty a penále</t>
  </si>
  <si>
    <t>549 jiné ost. náklady</t>
  </si>
  <si>
    <t>551 odpisy dlouh.maj.</t>
  </si>
  <si>
    <t>náklady celkem</t>
  </si>
  <si>
    <t>642 ost. pokuty a penále</t>
  </si>
  <si>
    <t>vlastní výnosy celkem</t>
  </si>
  <si>
    <t>výnosy celkem</t>
  </si>
  <si>
    <t>dotace investiční</t>
  </si>
  <si>
    <t>( v Kč)</t>
  </si>
  <si>
    <t>hospodářský výsledek</t>
  </si>
  <si>
    <t xml:space="preserve">V Ý N O S Y </t>
  </si>
  <si>
    <t>( v Kč )</t>
  </si>
  <si>
    <t>N Á K L A D Y</t>
  </si>
  <si>
    <t>518 ostatní služby</t>
  </si>
  <si>
    <t>502 spotřeba - plyn</t>
  </si>
  <si>
    <t>502 spotřeba - voda</t>
  </si>
  <si>
    <t>502 spotřeba - teplo, TUV</t>
  </si>
  <si>
    <t>501 spotřeba - materiál</t>
  </si>
  <si>
    <t xml:space="preserve">511 opr. a údržba </t>
  </si>
  <si>
    <t>543 dary</t>
  </si>
  <si>
    <t>563 kursové ztráty</t>
  </si>
  <si>
    <t>547 manka a škody</t>
  </si>
  <si>
    <t>555 tvorba zák. rezerv</t>
  </si>
  <si>
    <t>557 odpis pohledávky</t>
  </si>
  <si>
    <t>562 úroky</t>
  </si>
  <si>
    <t>603 výnosy z pronájmu</t>
  </si>
  <si>
    <t>645 výn. z prodeje DNM</t>
  </si>
  <si>
    <t>646 výn. z prodeje DHM</t>
  </si>
  <si>
    <t>648 čerpání fondů</t>
  </si>
  <si>
    <t>662 úroky</t>
  </si>
  <si>
    <t>663 kursové zisky</t>
  </si>
  <si>
    <t>665 výnosy z dl. fin. …</t>
  </si>
  <si>
    <t>Schválený rozp.</t>
  </si>
  <si>
    <t>Předpoklad</t>
  </si>
  <si>
    <t>Návrh rozpočtu</t>
  </si>
  <si>
    <t>601 výnosy za vl. výrobky</t>
  </si>
  <si>
    <t>602 výnosy z prodeje služeb</t>
  </si>
  <si>
    <t>604 výnosy z prod. zboží</t>
  </si>
  <si>
    <t>641 sml. pokuty a úroky</t>
  </si>
  <si>
    <t>643 výn. z odep. pohledávek</t>
  </si>
  <si>
    <t>644 výnosy z prod. mater.</t>
  </si>
  <si>
    <t>649 ost. výnosy z činnosti</t>
  </si>
  <si>
    <t>669 ost. fin. výnosy</t>
  </si>
  <si>
    <t>671 transfery stát. rozpočet</t>
  </si>
  <si>
    <t>672 transfery - MÚ provoz</t>
  </si>
  <si>
    <r>
      <t xml:space="preserve">        </t>
    </r>
    <r>
      <rPr>
        <sz val="9"/>
        <rFont val="Arial"/>
        <family val="2"/>
        <charset val="238"/>
      </rPr>
      <t>transfery - MÚ účelové</t>
    </r>
  </si>
  <si>
    <t xml:space="preserve">        transfery - kraj</t>
  </si>
  <si>
    <t>transfery státních fondů</t>
  </si>
  <si>
    <t>transfery Úřad práce</t>
  </si>
  <si>
    <t>transfery - ostatní</t>
  </si>
  <si>
    <t>transfery celkem</t>
  </si>
  <si>
    <t>502 spotřeba - el. energie</t>
  </si>
  <si>
    <t>506 aktivace dlouh.majetku</t>
  </si>
  <si>
    <t>507 aktivace oběž. majetku</t>
  </si>
  <si>
    <t>508 změna stavu zás.vl.výr.</t>
  </si>
  <si>
    <t>513 nákl. na reprezentaci</t>
  </si>
  <si>
    <t>531,532,538,591,595 daně</t>
  </si>
  <si>
    <t>544 prodaný materiál</t>
  </si>
  <si>
    <t>548 tvorba fondů</t>
  </si>
  <si>
    <t>552,553,554 zůst.cena prod.m</t>
  </si>
  <si>
    <t>556 tvorba a zúčt.opr.pol.</t>
  </si>
  <si>
    <t>558 náklady z DDM</t>
  </si>
  <si>
    <t>569 ostatní fin. náklady</t>
  </si>
  <si>
    <t>521 mzdové náklady</t>
  </si>
  <si>
    <t>524-528 nákl. na zaměst.</t>
  </si>
  <si>
    <t>Organizace</t>
  </si>
  <si>
    <t xml:space="preserve">Skutečnost </t>
  </si>
  <si>
    <t>ost. výnosy výše neuvedené</t>
  </si>
  <si>
    <t>ost. náklady výše neuvedené.</t>
  </si>
  <si>
    <t>Návrh rozpočtu na rok</t>
  </si>
  <si>
    <t xml:space="preserve">Návrh rozpočtu na rok </t>
  </si>
  <si>
    <t>k 31.12.2023</t>
  </si>
  <si>
    <t>na rok 2024</t>
  </si>
  <si>
    <t>k 30.6.2023</t>
  </si>
  <si>
    <t>Dětské skupiny</t>
  </si>
  <si>
    <t>k 30.6.2024</t>
  </si>
  <si>
    <t>k 31.12.2024</t>
  </si>
  <si>
    <t>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</si>
</sst>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2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2" fillId="0" borderId="0" xfId="0" applyFont="1" applyBorder="1"/>
    <xf numFmtId="164" fontId="0" fillId="0" borderId="0" xfId="0" applyNumberFormat="1"/>
    <xf numFmtId="4" fontId="5" fillId="0" borderId="2" xfId="0" applyNumberFormat="1" applyFont="1" applyBorder="1" applyAlignment="1">
      <alignment horizontal="right"/>
    </xf>
    <xf numFmtId="4" fontId="5" fillId="0" borderId="4" xfId="0" applyNumberFormat="1" applyFont="1" applyBorder="1" applyAlignment="1">
      <alignment horizontal="right"/>
    </xf>
    <xf numFmtId="0" fontId="6" fillId="0" borderId="0" xfId="0" applyFont="1" applyBorder="1"/>
    <xf numFmtId="0" fontId="5" fillId="0" borderId="7" xfId="0" applyFont="1" applyBorder="1"/>
    <xf numFmtId="0" fontId="5" fillId="0" borderId="8" xfId="0" applyFont="1" applyBorder="1"/>
    <xf numFmtId="4" fontId="6" fillId="0" borderId="0" xfId="0" applyNumberFormat="1" applyFont="1" applyBorder="1" applyAlignment="1">
      <alignment horizontal="right"/>
    </xf>
    <xf numFmtId="0" fontId="5" fillId="0" borderId="9" xfId="0" applyFont="1" applyBorder="1"/>
    <xf numFmtId="0" fontId="5" fillId="0" borderId="10" xfId="0" applyFont="1" applyBorder="1"/>
    <xf numFmtId="0" fontId="5" fillId="0" borderId="0" xfId="0" applyFont="1" applyFill="1" applyBorder="1"/>
    <xf numFmtId="0" fontId="1" fillId="0" borderId="11" xfId="0" applyFont="1" applyBorder="1"/>
    <xf numFmtId="0" fontId="1" fillId="0" borderId="12" xfId="0" applyFont="1" applyBorder="1"/>
    <xf numFmtId="0" fontId="8" fillId="0" borderId="13" xfId="0" applyFont="1" applyBorder="1"/>
    <xf numFmtId="0" fontId="1" fillId="0" borderId="13" xfId="0" applyFont="1" applyBorder="1"/>
    <xf numFmtId="0" fontId="8" fillId="0" borderId="0" xfId="0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7" xfId="0" applyFont="1" applyBorder="1"/>
    <xf numFmtId="0" fontId="7" fillId="0" borderId="15" xfId="0" applyFont="1" applyBorder="1"/>
    <xf numFmtId="0" fontId="8" fillId="0" borderId="15" xfId="0" applyFont="1" applyBorder="1"/>
    <xf numFmtId="0" fontId="0" fillId="0" borderId="17" xfId="0" applyBorder="1"/>
    <xf numFmtId="0" fontId="0" fillId="0" borderId="15" xfId="0" applyBorder="1"/>
    <xf numFmtId="0" fontId="0" fillId="0" borderId="20" xfId="0" applyBorder="1"/>
    <xf numFmtId="0" fontId="0" fillId="0" borderId="21" xfId="0" applyFill="1" applyBorder="1"/>
    <xf numFmtId="0" fontId="10" fillId="0" borderId="2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1" fillId="0" borderId="6" xfId="0" applyFont="1" applyBorder="1"/>
    <xf numFmtId="0" fontId="7" fillId="0" borderId="18" xfId="0" applyFont="1" applyBorder="1"/>
    <xf numFmtId="0" fontId="8" fillId="0" borderId="25" xfId="0" applyFont="1" applyBorder="1"/>
    <xf numFmtId="0" fontId="0" fillId="0" borderId="20" xfId="0" applyFill="1" applyBorder="1"/>
    <xf numFmtId="4" fontId="5" fillId="0" borderId="22" xfId="0" applyNumberFormat="1" applyFont="1" applyBorder="1" applyAlignment="1" applyProtection="1">
      <alignment horizontal="right"/>
      <protection locked="0"/>
    </xf>
    <xf numFmtId="4" fontId="5" fillId="0" borderId="23" xfId="0" applyNumberFormat="1" applyFont="1" applyBorder="1" applyAlignment="1" applyProtection="1">
      <alignment horizontal="righ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5" fillId="0" borderId="5" xfId="0" applyNumberFormat="1" applyFont="1" applyBorder="1" applyAlignment="1" applyProtection="1">
      <alignment horizontal="right"/>
      <protection locked="0"/>
    </xf>
    <xf numFmtId="4" fontId="6" fillId="0" borderId="3" xfId="0" applyNumberFormat="1" applyFont="1" applyBorder="1" applyAlignment="1" applyProtection="1">
      <alignment horizontal="right"/>
      <protection locked="0"/>
    </xf>
    <xf numFmtId="4" fontId="6" fillId="0" borderId="5" xfId="0" applyNumberFormat="1" applyFont="1" applyBorder="1" applyAlignment="1" applyProtection="1">
      <alignment horizontal="right"/>
      <protection locked="0"/>
    </xf>
    <xf numFmtId="2" fontId="0" fillId="0" borderId="5" xfId="0" applyNumberFormat="1" applyBorder="1" applyProtection="1">
      <protection locked="0"/>
    </xf>
    <xf numFmtId="0" fontId="0" fillId="0" borderId="5" xfId="0" applyBorder="1" applyProtection="1">
      <protection locked="0"/>
    </xf>
    <xf numFmtId="2" fontId="0" fillId="0" borderId="14" xfId="0" applyNumberFormat="1" applyBorder="1" applyProtection="1">
      <protection locked="0"/>
    </xf>
    <xf numFmtId="4" fontId="10" fillId="0" borderId="16" xfId="0" applyNumberFormat="1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Protection="1"/>
    <xf numFmtId="4" fontId="6" fillId="0" borderId="16" xfId="0" applyNumberFormat="1" applyFont="1" applyBorder="1" applyAlignment="1" applyProtection="1">
      <alignment horizontal="right"/>
      <protection locked="0"/>
    </xf>
    <xf numFmtId="4" fontId="6" fillId="0" borderId="19" xfId="0" applyNumberFormat="1" applyFont="1" applyBorder="1" applyAlignment="1" applyProtection="1">
      <alignment horizontal="right"/>
      <protection locked="0"/>
    </xf>
    <xf numFmtId="4" fontId="6" fillId="0" borderId="24" xfId="0" applyNumberFormat="1" applyFont="1" applyBorder="1" applyAlignment="1" applyProtection="1">
      <alignment horizontal="right"/>
      <protection locked="0"/>
    </xf>
    <xf numFmtId="4" fontId="6" fillId="0" borderId="26" xfId="0" applyNumberFormat="1" applyFont="1" applyBorder="1" applyAlignment="1" applyProtection="1">
      <alignment horizontal="right"/>
      <protection locked="0"/>
    </xf>
    <xf numFmtId="4" fontId="0" fillId="0" borderId="3" xfId="0" applyNumberFormat="1" applyFont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0" borderId="1" xfId="0" applyFont="1" applyBorder="1" applyProtection="1">
      <protection locked="0"/>
    </xf>
    <xf numFmtId="4" fontId="0" fillId="0" borderId="1" xfId="0" applyNumberFormat="1" applyFont="1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22" xfId="0" applyNumberFormat="1" applyFont="1" applyBorder="1" applyProtection="1">
      <protection locked="0"/>
    </xf>
    <xf numFmtId="4" fontId="0" fillId="0" borderId="0" xfId="0" applyNumberFormat="1" applyFont="1"/>
    <xf numFmtId="4" fontId="5" fillId="0" borderId="1" xfId="0" applyNumberFormat="1" applyFont="1" applyBorder="1" applyAlignment="1" applyProtection="1">
      <alignment horizontal="right"/>
      <protection locked="0"/>
    </xf>
    <xf numFmtId="4" fontId="5" fillId="0" borderId="14" xfId="0" applyNumberFormat="1" applyFont="1" applyBorder="1" applyAlignment="1" applyProtection="1">
      <alignment horizontal="right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"/>
  <sheetViews>
    <sheetView topLeftCell="A7" workbookViewId="0">
      <selection activeCell="B3" sqref="B3"/>
    </sheetView>
  </sheetViews>
  <sheetFormatPr defaultRowHeight="12.75" x14ac:dyDescent="0.2"/>
  <cols>
    <col min="1" max="1" width="23.7109375" customWidth="1"/>
    <col min="2" max="6" width="14.5703125" customWidth="1"/>
    <col min="7" max="7" width="4.42578125" customWidth="1"/>
  </cols>
  <sheetData>
    <row r="1" spans="1:6" x14ac:dyDescent="0.2">
      <c r="A1" s="2"/>
    </row>
    <row r="2" spans="1:6" ht="15" x14ac:dyDescent="0.25">
      <c r="A2" s="51" t="s">
        <v>75</v>
      </c>
      <c r="B2" s="5">
        <v>2025</v>
      </c>
      <c r="C2" s="5" t="s">
        <v>71</v>
      </c>
      <c r="D2" t="s">
        <v>80</v>
      </c>
      <c r="E2" s="5"/>
      <c r="F2" s="5"/>
    </row>
    <row r="3" spans="1:6" ht="15" x14ac:dyDescent="0.25">
      <c r="A3" s="5"/>
      <c r="B3" s="5"/>
      <c r="C3" s="5"/>
      <c r="D3" s="5"/>
      <c r="E3" s="5"/>
      <c r="F3" s="5"/>
    </row>
    <row r="4" spans="1:6" ht="16.5" thickBot="1" x14ac:dyDescent="0.3">
      <c r="A4" s="3" t="s">
        <v>18</v>
      </c>
      <c r="B4" s="3"/>
      <c r="C4" s="3"/>
      <c r="D4" s="3"/>
      <c r="E4" s="3"/>
      <c r="F4" s="3" t="s">
        <v>14</v>
      </c>
    </row>
    <row r="5" spans="1:6" x14ac:dyDescent="0.2">
      <c r="A5" s="18" t="s">
        <v>0</v>
      </c>
      <c r="B5" s="32" t="s">
        <v>1</v>
      </c>
      <c r="C5" s="23" t="s">
        <v>1</v>
      </c>
      <c r="D5" s="23" t="s">
        <v>38</v>
      </c>
      <c r="E5" s="23" t="s">
        <v>39</v>
      </c>
      <c r="F5" s="24" t="s">
        <v>40</v>
      </c>
    </row>
    <row r="6" spans="1:6" ht="13.5" thickBot="1" x14ac:dyDescent="0.25">
      <c r="A6" s="19"/>
      <c r="B6" s="33" t="s">
        <v>81</v>
      </c>
      <c r="C6" s="34" t="s">
        <v>77</v>
      </c>
      <c r="D6" s="34" t="s">
        <v>78</v>
      </c>
      <c r="E6" s="34" t="s">
        <v>82</v>
      </c>
      <c r="F6" s="35" t="s">
        <v>83</v>
      </c>
    </row>
    <row r="7" spans="1:6" ht="15.95" customHeight="1" x14ac:dyDescent="0.2">
      <c r="A7" s="28" t="s">
        <v>23</v>
      </c>
      <c r="B7" s="40">
        <v>367850.14</v>
      </c>
      <c r="C7" s="40">
        <v>518505.93</v>
      </c>
      <c r="D7" s="40"/>
      <c r="E7" s="40">
        <v>734000</v>
      </c>
      <c r="F7" s="41">
        <v>842000</v>
      </c>
    </row>
    <row r="8" spans="1:6" ht="15.95" customHeight="1" x14ac:dyDescent="0.2">
      <c r="A8" s="29" t="s">
        <v>57</v>
      </c>
      <c r="B8" s="42">
        <v>84239.19</v>
      </c>
      <c r="C8" s="42">
        <v>195527.75</v>
      </c>
      <c r="D8" s="42"/>
      <c r="E8" s="42">
        <v>200000</v>
      </c>
      <c r="F8" s="43">
        <v>200000</v>
      </c>
    </row>
    <row r="9" spans="1:6" ht="15.95" customHeight="1" x14ac:dyDescent="0.2">
      <c r="A9" s="29" t="s">
        <v>20</v>
      </c>
      <c r="B9" s="42">
        <v>9339.27</v>
      </c>
      <c r="C9" s="42">
        <v>13508.63</v>
      </c>
      <c r="D9" s="42"/>
      <c r="E9" s="42">
        <v>15000</v>
      </c>
      <c r="F9" s="43">
        <v>15000</v>
      </c>
    </row>
    <row r="10" spans="1:6" ht="15.95" customHeight="1" x14ac:dyDescent="0.2">
      <c r="A10" s="29" t="s">
        <v>21</v>
      </c>
      <c r="B10" s="42">
        <v>40332.120000000003</v>
      </c>
      <c r="C10" s="42">
        <v>65077.56</v>
      </c>
      <c r="D10" s="42"/>
      <c r="E10" s="42">
        <v>82000</v>
      </c>
      <c r="F10" s="43">
        <v>80000</v>
      </c>
    </row>
    <row r="11" spans="1:6" ht="15.95" customHeight="1" x14ac:dyDescent="0.2">
      <c r="A11" s="29" t="s">
        <v>22</v>
      </c>
      <c r="B11" s="42"/>
      <c r="C11" s="42"/>
      <c r="D11" s="42"/>
      <c r="E11" s="42"/>
      <c r="F11" s="43"/>
    </row>
    <row r="12" spans="1:6" ht="15.95" customHeight="1" x14ac:dyDescent="0.2">
      <c r="A12" s="29" t="s">
        <v>2</v>
      </c>
      <c r="B12" s="42"/>
      <c r="C12" s="42"/>
      <c r="D12" s="42"/>
      <c r="E12" s="42"/>
      <c r="F12" s="43"/>
    </row>
    <row r="13" spans="1:6" ht="15.95" customHeight="1" x14ac:dyDescent="0.2">
      <c r="A13" s="29" t="s">
        <v>3</v>
      </c>
      <c r="B13" s="42"/>
      <c r="C13" s="42"/>
      <c r="D13" s="42"/>
      <c r="E13" s="42"/>
      <c r="F13" s="43"/>
    </row>
    <row r="14" spans="1:6" ht="15.95" customHeight="1" x14ac:dyDescent="0.2">
      <c r="A14" s="29" t="s">
        <v>58</v>
      </c>
      <c r="B14" s="42"/>
      <c r="C14" s="42"/>
      <c r="D14" s="42"/>
      <c r="E14" s="42"/>
      <c r="F14" s="43"/>
    </row>
    <row r="15" spans="1:6" ht="15.95" customHeight="1" x14ac:dyDescent="0.2">
      <c r="A15" s="29" t="s">
        <v>59</v>
      </c>
      <c r="B15" s="42"/>
      <c r="C15" s="42"/>
      <c r="D15" s="42"/>
      <c r="E15" s="42"/>
      <c r="F15" s="43"/>
    </row>
    <row r="16" spans="1:6" ht="15.95" customHeight="1" x14ac:dyDescent="0.2">
      <c r="A16" s="29" t="s">
        <v>60</v>
      </c>
      <c r="B16" s="42"/>
      <c r="C16" s="42"/>
      <c r="D16" s="42"/>
      <c r="E16" s="42"/>
      <c r="F16" s="43"/>
    </row>
    <row r="17" spans="1:6" ht="15.95" customHeight="1" x14ac:dyDescent="0.2">
      <c r="A17" s="29" t="s">
        <v>24</v>
      </c>
      <c r="B17" s="42">
        <v>29724.73</v>
      </c>
      <c r="C17" s="42">
        <v>133291.4</v>
      </c>
      <c r="D17" s="42"/>
      <c r="E17" s="42">
        <v>112000</v>
      </c>
      <c r="F17" s="43">
        <v>255000</v>
      </c>
    </row>
    <row r="18" spans="1:6" ht="15.95" customHeight="1" x14ac:dyDescent="0.2">
      <c r="A18" s="29" t="s">
        <v>4</v>
      </c>
      <c r="B18" s="42">
        <v>1683</v>
      </c>
      <c r="C18" s="42">
        <v>2450.8000000000002</v>
      </c>
      <c r="D18" s="42"/>
      <c r="E18" s="42">
        <v>3000</v>
      </c>
      <c r="F18" s="43">
        <v>8200</v>
      </c>
    </row>
    <row r="19" spans="1:6" ht="15.95" customHeight="1" x14ac:dyDescent="0.2">
      <c r="A19" s="29" t="s">
        <v>61</v>
      </c>
      <c r="B19" s="42">
        <v>4710</v>
      </c>
      <c r="C19" s="42">
        <v>2694.32</v>
      </c>
      <c r="D19" s="42"/>
      <c r="E19" s="42">
        <v>8000</v>
      </c>
      <c r="F19" s="43">
        <v>35000</v>
      </c>
    </row>
    <row r="20" spans="1:6" ht="15.95" customHeight="1" x14ac:dyDescent="0.2">
      <c r="A20" s="29" t="s">
        <v>19</v>
      </c>
      <c r="B20" s="42">
        <v>220149.99</v>
      </c>
      <c r="C20" s="42">
        <v>429678.86</v>
      </c>
      <c r="D20" s="42"/>
      <c r="E20" s="42">
        <v>417860</v>
      </c>
      <c r="F20" s="43">
        <v>530660</v>
      </c>
    </row>
    <row r="21" spans="1:6" ht="15.95" customHeight="1" x14ac:dyDescent="0.2">
      <c r="A21" s="29" t="s">
        <v>69</v>
      </c>
      <c r="B21" s="42">
        <v>3648425</v>
      </c>
      <c r="C21" s="42">
        <v>6967519</v>
      </c>
      <c r="D21" s="42"/>
      <c r="E21" s="42">
        <v>7020000</v>
      </c>
      <c r="F21" s="43">
        <v>7230000</v>
      </c>
    </row>
    <row r="22" spans="1:6" ht="15.95" customHeight="1" x14ac:dyDescent="0.2">
      <c r="A22" s="29" t="s">
        <v>70</v>
      </c>
      <c r="B22" s="42">
        <v>1290224.06</v>
      </c>
      <c r="C22" s="42">
        <v>2589223.89</v>
      </c>
      <c r="D22" s="42"/>
      <c r="E22" s="42">
        <v>2507480</v>
      </c>
      <c r="F22" s="43">
        <v>2793880</v>
      </c>
    </row>
    <row r="23" spans="1:6" ht="15.95" customHeight="1" x14ac:dyDescent="0.2">
      <c r="A23" s="29" t="s">
        <v>62</v>
      </c>
      <c r="B23" s="42">
        <v>656.85</v>
      </c>
      <c r="C23" s="42">
        <v>73.349999999999994</v>
      </c>
      <c r="D23" s="42"/>
      <c r="E23" s="42">
        <v>2031.85</v>
      </c>
      <c r="F23" s="43">
        <v>2028</v>
      </c>
    </row>
    <row r="24" spans="1:6" ht="15.95" customHeight="1" x14ac:dyDescent="0.2">
      <c r="A24" s="29" t="s">
        <v>5</v>
      </c>
      <c r="B24" s="42"/>
      <c r="C24" s="42"/>
      <c r="D24" s="42"/>
      <c r="E24" s="42"/>
      <c r="F24" s="43"/>
    </row>
    <row r="25" spans="1:6" ht="15.95" customHeight="1" x14ac:dyDescent="0.2">
      <c r="A25" s="29" t="s">
        <v>6</v>
      </c>
      <c r="B25" s="42"/>
      <c r="C25" s="42"/>
      <c r="D25" s="42"/>
      <c r="E25" s="42"/>
      <c r="F25" s="43"/>
    </row>
    <row r="26" spans="1:6" ht="15.95" customHeight="1" x14ac:dyDescent="0.2">
      <c r="A26" s="29" t="s">
        <v>25</v>
      </c>
      <c r="B26" s="42"/>
      <c r="C26" s="42"/>
      <c r="D26" s="42"/>
      <c r="E26" s="42"/>
      <c r="F26" s="43"/>
    </row>
    <row r="27" spans="1:6" ht="15.95" customHeight="1" x14ac:dyDescent="0.2">
      <c r="A27" s="29" t="s">
        <v>63</v>
      </c>
      <c r="B27" s="42"/>
      <c r="C27" s="42"/>
      <c r="D27" s="42"/>
      <c r="E27" s="42"/>
      <c r="F27" s="43"/>
    </row>
    <row r="28" spans="1:6" ht="15.95" customHeight="1" x14ac:dyDescent="0.2">
      <c r="A28" s="29" t="s">
        <v>27</v>
      </c>
      <c r="B28" s="42"/>
      <c r="C28" s="42"/>
      <c r="D28" s="42"/>
      <c r="E28" s="42"/>
      <c r="F28" s="43"/>
    </row>
    <row r="29" spans="1:6" ht="15.95" customHeight="1" x14ac:dyDescent="0.2">
      <c r="A29" s="29" t="s">
        <v>64</v>
      </c>
      <c r="B29" s="42"/>
      <c r="C29" s="42"/>
      <c r="D29" s="42"/>
      <c r="E29" s="42"/>
      <c r="F29" s="43"/>
    </row>
    <row r="30" spans="1:6" ht="15.95" customHeight="1" x14ac:dyDescent="0.2">
      <c r="A30" s="29" t="s">
        <v>7</v>
      </c>
      <c r="B30" s="42">
        <v>28105.1</v>
      </c>
      <c r="C30" s="42">
        <v>26404.06</v>
      </c>
      <c r="D30" s="42"/>
      <c r="E30" s="42">
        <v>42000</v>
      </c>
      <c r="F30" s="43">
        <v>21000</v>
      </c>
    </row>
    <row r="31" spans="1:6" ht="15.95" customHeight="1" x14ac:dyDescent="0.2">
      <c r="A31" s="29" t="s">
        <v>8</v>
      </c>
      <c r="B31" s="42">
        <v>105011</v>
      </c>
      <c r="C31" s="42">
        <v>76398</v>
      </c>
      <c r="D31" s="42"/>
      <c r="E31" s="42">
        <v>150000</v>
      </c>
      <c r="F31" s="43">
        <v>96432</v>
      </c>
    </row>
    <row r="32" spans="1:6" ht="15.95" customHeight="1" x14ac:dyDescent="0.2">
      <c r="A32" s="29" t="s">
        <v>65</v>
      </c>
      <c r="B32" s="42"/>
      <c r="C32" s="42"/>
      <c r="D32" s="42"/>
      <c r="E32" s="42"/>
      <c r="F32" s="43"/>
    </row>
    <row r="33" spans="1:6" ht="15.95" customHeight="1" x14ac:dyDescent="0.2">
      <c r="A33" s="29" t="s">
        <v>28</v>
      </c>
      <c r="B33" s="42"/>
      <c r="C33" s="42"/>
      <c r="D33" s="42"/>
      <c r="E33" s="42"/>
      <c r="F33" s="43"/>
    </row>
    <row r="34" spans="1:6" ht="15.95" customHeight="1" x14ac:dyDescent="0.2">
      <c r="A34" s="29" t="s">
        <v>66</v>
      </c>
      <c r="B34" s="42"/>
      <c r="C34" s="42"/>
      <c r="D34" s="42"/>
      <c r="E34" s="42"/>
      <c r="F34" s="43"/>
    </row>
    <row r="35" spans="1:6" ht="15.95" customHeight="1" x14ac:dyDescent="0.2">
      <c r="A35" s="29" t="s">
        <v>29</v>
      </c>
      <c r="B35" s="44"/>
      <c r="C35" s="42"/>
      <c r="D35" s="42"/>
      <c r="E35" s="42"/>
      <c r="F35" s="43"/>
    </row>
    <row r="36" spans="1:6" ht="15" customHeight="1" x14ac:dyDescent="0.2">
      <c r="A36" s="30" t="s">
        <v>67</v>
      </c>
      <c r="B36" s="56">
        <v>66846.64</v>
      </c>
      <c r="C36" s="56">
        <v>113259.26</v>
      </c>
      <c r="D36" s="56"/>
      <c r="E36" s="56">
        <v>180000</v>
      </c>
      <c r="F36" s="60">
        <v>464500</v>
      </c>
    </row>
    <row r="37" spans="1:6" ht="15" customHeight="1" x14ac:dyDescent="0.2">
      <c r="A37" s="30" t="s">
        <v>30</v>
      </c>
      <c r="B37" s="56"/>
      <c r="C37" s="56"/>
      <c r="D37" s="57"/>
      <c r="E37" s="57"/>
      <c r="F37" s="47"/>
    </row>
    <row r="38" spans="1:6" ht="15.95" customHeight="1" x14ac:dyDescent="0.2">
      <c r="A38" s="29" t="s">
        <v>26</v>
      </c>
      <c r="B38" s="42"/>
      <c r="C38" s="42"/>
      <c r="D38" s="42"/>
      <c r="E38" s="42"/>
      <c r="F38" s="43"/>
    </row>
    <row r="39" spans="1:6" ht="15" customHeight="1" x14ac:dyDescent="0.2">
      <c r="A39" s="39" t="s">
        <v>68</v>
      </c>
      <c r="B39" s="56"/>
      <c r="C39" s="56"/>
      <c r="D39" s="57"/>
      <c r="E39" s="57"/>
      <c r="F39" s="46"/>
    </row>
    <row r="40" spans="1:6" ht="15" customHeight="1" thickBot="1" x14ac:dyDescent="0.25">
      <c r="A40" s="31" t="s">
        <v>74</v>
      </c>
      <c r="B40" s="59"/>
      <c r="C40" s="59">
        <v>-6999.2030000000004</v>
      </c>
      <c r="D40" s="58"/>
      <c r="E40" s="59"/>
      <c r="F40" s="48"/>
    </row>
    <row r="41" spans="1:6" ht="15" customHeight="1" thickBot="1" x14ac:dyDescent="0.25">
      <c r="A41" s="21" t="s">
        <v>9</v>
      </c>
      <c r="B41" s="49">
        <f>SUM(B7:B40)</f>
        <v>5897297.0899999989</v>
      </c>
      <c r="C41" s="49">
        <f t="shared" ref="C41:F41" si="0">SUM(C7:C40)</f>
        <v>11126613.607000001</v>
      </c>
      <c r="D41" s="49">
        <f t="shared" si="0"/>
        <v>0</v>
      </c>
      <c r="E41" s="49">
        <f t="shared" si="0"/>
        <v>11473371.85</v>
      </c>
      <c r="F41" s="49">
        <f t="shared" si="0"/>
        <v>12573700</v>
      </c>
    </row>
  </sheetData>
  <phoneticPr fontId="9" type="noConversion"/>
  <pageMargins left="0.70866141732283472" right="0.70866141732283472" top="0.78740157480314965" bottom="0.78740157480314965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1"/>
  <sheetViews>
    <sheetView tabSelected="1" topLeftCell="A24" workbookViewId="0">
      <selection activeCell="F43" sqref="F43"/>
    </sheetView>
  </sheetViews>
  <sheetFormatPr defaultRowHeight="12.75" x14ac:dyDescent="0.2"/>
  <cols>
    <col min="1" max="1" width="23.42578125" customWidth="1"/>
    <col min="2" max="3" width="14.5703125" customWidth="1"/>
    <col min="4" max="4" width="14.7109375" customWidth="1"/>
    <col min="5" max="5" width="15.140625" customWidth="1"/>
    <col min="6" max="6" width="15.7109375" customWidth="1"/>
  </cols>
  <sheetData>
    <row r="1" spans="1:8" x14ac:dyDescent="0.2">
      <c r="A1" s="2"/>
    </row>
    <row r="2" spans="1:8" ht="15" x14ac:dyDescent="0.25">
      <c r="A2" s="50" t="s">
        <v>76</v>
      </c>
      <c r="B2" s="50">
        <v>2025</v>
      </c>
      <c r="C2" s="5" t="s">
        <v>71</v>
      </c>
      <c r="D2" t="s">
        <v>80</v>
      </c>
      <c r="E2" s="5"/>
      <c r="F2" s="5"/>
      <c r="G2" s="4"/>
      <c r="H2" s="4"/>
    </row>
    <row r="3" spans="1:8" ht="15" x14ac:dyDescent="0.25">
      <c r="A3" s="6"/>
      <c r="B3" s="6"/>
      <c r="C3" s="6"/>
      <c r="D3" s="6"/>
      <c r="E3" s="6"/>
      <c r="F3" s="6"/>
      <c r="G3" s="4"/>
      <c r="H3" s="4"/>
    </row>
    <row r="4" spans="1:8" ht="16.5" thickBot="1" x14ac:dyDescent="0.3">
      <c r="A4" s="7" t="s">
        <v>16</v>
      </c>
      <c r="B4" s="7"/>
      <c r="C4" s="7"/>
      <c r="D4" s="7"/>
      <c r="E4" s="7"/>
      <c r="F4" s="7" t="s">
        <v>17</v>
      </c>
    </row>
    <row r="5" spans="1:8" x14ac:dyDescent="0.2">
      <c r="A5" s="18" t="s">
        <v>0</v>
      </c>
      <c r="B5" s="32" t="s">
        <v>72</v>
      </c>
      <c r="C5" s="23" t="s">
        <v>1</v>
      </c>
      <c r="D5" s="23" t="s">
        <v>38</v>
      </c>
      <c r="E5" s="23" t="s">
        <v>39</v>
      </c>
      <c r="F5" s="24" t="s">
        <v>40</v>
      </c>
    </row>
    <row r="6" spans="1:8" ht="13.5" thickBot="1" x14ac:dyDescent="0.25">
      <c r="A6" s="19"/>
      <c r="B6" s="33" t="s">
        <v>79</v>
      </c>
      <c r="C6" s="34" t="s">
        <v>77</v>
      </c>
      <c r="D6" s="34" t="s">
        <v>78</v>
      </c>
      <c r="E6" s="34" t="s">
        <v>82</v>
      </c>
      <c r="F6" s="35" t="s">
        <v>83</v>
      </c>
    </row>
    <row r="7" spans="1:8" ht="15.95" customHeight="1" x14ac:dyDescent="0.2">
      <c r="A7" s="25" t="s">
        <v>41</v>
      </c>
      <c r="B7" s="61"/>
      <c r="C7" s="61"/>
      <c r="D7" s="40"/>
      <c r="E7" s="40"/>
      <c r="F7" s="41"/>
    </row>
    <row r="8" spans="1:8" ht="15.95" customHeight="1" x14ac:dyDescent="0.2">
      <c r="A8" s="26" t="s">
        <v>42</v>
      </c>
      <c r="B8" s="56">
        <v>665818</v>
      </c>
      <c r="C8" s="62">
        <v>806653</v>
      </c>
      <c r="D8" s="42"/>
      <c r="E8" s="42">
        <v>1210000</v>
      </c>
      <c r="F8" s="43">
        <v>1403400</v>
      </c>
    </row>
    <row r="9" spans="1:8" ht="15.95" customHeight="1" x14ac:dyDescent="0.2">
      <c r="A9" s="26" t="s">
        <v>31</v>
      </c>
      <c r="B9" s="56"/>
      <c r="C9" s="56"/>
      <c r="D9" s="42"/>
      <c r="E9" s="42"/>
      <c r="F9" s="43"/>
    </row>
    <row r="10" spans="1:8" ht="15.95" customHeight="1" x14ac:dyDescent="0.2">
      <c r="A10" s="26" t="s">
        <v>43</v>
      </c>
      <c r="B10" s="56"/>
      <c r="C10" s="56"/>
      <c r="D10" s="42"/>
      <c r="E10" s="42"/>
      <c r="F10" s="43"/>
    </row>
    <row r="11" spans="1:8" ht="15.95" customHeight="1" x14ac:dyDescent="0.2">
      <c r="A11" s="26" t="s">
        <v>44</v>
      </c>
      <c r="B11" s="56"/>
      <c r="C11" s="56"/>
      <c r="D11" s="42"/>
      <c r="E11" s="42"/>
      <c r="F11" s="43"/>
    </row>
    <row r="12" spans="1:8" ht="15.95" customHeight="1" x14ac:dyDescent="0.2">
      <c r="A12" s="26" t="s">
        <v>10</v>
      </c>
      <c r="B12" s="56"/>
      <c r="C12" s="56"/>
      <c r="D12" s="42"/>
      <c r="E12" s="42"/>
      <c r="F12" s="43"/>
    </row>
    <row r="13" spans="1:8" ht="15.95" customHeight="1" x14ac:dyDescent="0.2">
      <c r="A13" s="26" t="s">
        <v>45</v>
      </c>
      <c r="B13" s="56"/>
      <c r="C13" s="56"/>
      <c r="D13" s="42"/>
      <c r="E13" s="42"/>
      <c r="F13" s="43"/>
    </row>
    <row r="14" spans="1:8" ht="15.95" customHeight="1" x14ac:dyDescent="0.2">
      <c r="A14" s="26" t="s">
        <v>46</v>
      </c>
      <c r="B14" s="56"/>
      <c r="C14" s="56"/>
      <c r="D14" s="42"/>
      <c r="E14" s="42"/>
      <c r="F14" s="43"/>
    </row>
    <row r="15" spans="1:8" ht="15.95" customHeight="1" x14ac:dyDescent="0.2">
      <c r="A15" s="26" t="s">
        <v>32</v>
      </c>
      <c r="B15" s="56"/>
      <c r="C15" s="56"/>
      <c r="D15" s="42"/>
      <c r="E15" s="42"/>
      <c r="F15" s="43"/>
    </row>
    <row r="16" spans="1:8" ht="15.95" customHeight="1" x14ac:dyDescent="0.2">
      <c r="A16" s="26" t="s">
        <v>33</v>
      </c>
      <c r="B16" s="56"/>
      <c r="C16" s="56"/>
      <c r="D16" s="42"/>
      <c r="E16" s="42"/>
      <c r="F16" s="43"/>
    </row>
    <row r="17" spans="1:12" ht="15.95" customHeight="1" x14ac:dyDescent="0.2">
      <c r="A17" s="26" t="s">
        <v>34</v>
      </c>
      <c r="B17" s="56"/>
      <c r="C17" s="56">
        <v>712.52</v>
      </c>
      <c r="D17" s="42"/>
      <c r="E17" s="42"/>
      <c r="F17" s="43"/>
    </row>
    <row r="18" spans="1:12" ht="15.95" customHeight="1" x14ac:dyDescent="0.2">
      <c r="A18" s="26" t="s">
        <v>47</v>
      </c>
      <c r="B18" s="56">
        <v>16036.98</v>
      </c>
      <c r="C18" s="56">
        <v>6274.99</v>
      </c>
      <c r="D18" s="42"/>
      <c r="E18" s="42">
        <v>16564.849999999999</v>
      </c>
      <c r="F18" s="43">
        <v>1300</v>
      </c>
    </row>
    <row r="19" spans="1:12" ht="15.95" customHeight="1" x14ac:dyDescent="0.2">
      <c r="A19" s="26" t="s">
        <v>35</v>
      </c>
      <c r="B19" s="56"/>
      <c r="C19" s="56"/>
      <c r="D19" s="42"/>
      <c r="E19" s="42"/>
      <c r="F19" s="43"/>
      <c r="L19" s="8"/>
    </row>
    <row r="20" spans="1:12" ht="15.95" customHeight="1" x14ac:dyDescent="0.2">
      <c r="A20" s="26" t="s">
        <v>36</v>
      </c>
      <c r="B20" s="56"/>
      <c r="C20" s="56"/>
      <c r="D20" s="42"/>
      <c r="E20" s="42"/>
      <c r="F20" s="43"/>
    </row>
    <row r="21" spans="1:12" ht="15.95" customHeight="1" x14ac:dyDescent="0.2">
      <c r="A21" s="26" t="s">
        <v>37</v>
      </c>
      <c r="B21" s="56"/>
      <c r="C21" s="56"/>
      <c r="D21" s="42"/>
      <c r="E21" s="42"/>
      <c r="F21" s="43"/>
    </row>
    <row r="22" spans="1:12" ht="15.95" customHeight="1" x14ac:dyDescent="0.2">
      <c r="A22" s="26" t="s">
        <v>48</v>
      </c>
      <c r="B22" s="56"/>
      <c r="C22" s="56"/>
      <c r="D22" s="42"/>
      <c r="E22" s="42"/>
      <c r="F22" s="43"/>
    </row>
    <row r="23" spans="1:12" ht="15.95" customHeight="1" x14ac:dyDescent="0.2">
      <c r="A23" s="26" t="s">
        <v>73</v>
      </c>
      <c r="B23" s="56"/>
      <c r="C23" s="56"/>
      <c r="D23" s="42"/>
      <c r="E23" s="42"/>
      <c r="F23" s="43"/>
    </row>
    <row r="24" spans="1:12" ht="15.95" customHeight="1" x14ac:dyDescent="0.2">
      <c r="A24" s="27" t="s">
        <v>11</v>
      </c>
      <c r="B24" s="44">
        <f>SUM(B7:B23)</f>
        <v>681854.98</v>
      </c>
      <c r="C24" s="44">
        <f>SUM(C7:C23)</f>
        <v>813640.51</v>
      </c>
      <c r="D24" s="44">
        <f>SUM(D7:D23)</f>
        <v>0</v>
      </c>
      <c r="E24" s="44">
        <f>SUM(E7:E23)</f>
        <v>1226564.8500000001</v>
      </c>
      <c r="F24" s="45">
        <f>SUM(F7:F23)</f>
        <v>1404700</v>
      </c>
    </row>
    <row r="25" spans="1:12" ht="15.95" customHeight="1" x14ac:dyDescent="0.2">
      <c r="A25" s="26" t="s">
        <v>49</v>
      </c>
      <c r="B25" s="57"/>
      <c r="C25" s="56"/>
      <c r="D25" s="42"/>
      <c r="E25" s="42"/>
      <c r="F25" s="43"/>
    </row>
    <row r="26" spans="1:12" ht="15.95" customHeight="1" x14ac:dyDescent="0.2">
      <c r="A26" s="26" t="s">
        <v>50</v>
      </c>
      <c r="B26" s="56">
        <v>3523001</v>
      </c>
      <c r="C26" s="56">
        <v>6656796.1900000004</v>
      </c>
      <c r="D26" s="42"/>
      <c r="E26" s="42">
        <v>5272807</v>
      </c>
      <c r="F26" s="43">
        <v>4154000</v>
      </c>
    </row>
    <row r="27" spans="1:12" ht="15.95" customHeight="1" x14ac:dyDescent="0.2">
      <c r="A27" s="27" t="s">
        <v>51</v>
      </c>
      <c r="B27" s="56"/>
      <c r="C27" s="56"/>
      <c r="D27" s="42"/>
      <c r="E27" s="42"/>
      <c r="F27" s="43"/>
    </row>
    <row r="28" spans="1:12" ht="15.95" customHeight="1" x14ac:dyDescent="0.2">
      <c r="A28" s="26" t="s">
        <v>52</v>
      </c>
      <c r="B28" s="56"/>
      <c r="C28" s="56"/>
      <c r="D28" s="42"/>
      <c r="E28" s="42"/>
      <c r="F28" s="43"/>
    </row>
    <row r="29" spans="1:12" ht="15.95" customHeight="1" x14ac:dyDescent="0.2">
      <c r="A29" s="26" t="s">
        <v>53</v>
      </c>
      <c r="B29" s="56"/>
      <c r="C29" s="56"/>
      <c r="D29" s="44"/>
      <c r="E29" s="44"/>
      <c r="F29" s="45"/>
    </row>
    <row r="30" spans="1:12" ht="15.95" customHeight="1" x14ac:dyDescent="0.2">
      <c r="A30" s="26" t="s">
        <v>54</v>
      </c>
      <c r="B30" s="56"/>
      <c r="C30" s="56"/>
      <c r="D30" s="44"/>
      <c r="E30" s="44"/>
      <c r="F30" s="45"/>
    </row>
    <row r="31" spans="1:12" ht="15.95" customHeight="1" thickBot="1" x14ac:dyDescent="0.25">
      <c r="A31" s="37" t="s">
        <v>55</v>
      </c>
      <c r="B31" s="59">
        <v>2693478.64</v>
      </c>
      <c r="C31" s="59">
        <v>3702872.97</v>
      </c>
      <c r="D31" s="63"/>
      <c r="E31" s="63">
        <v>4974000</v>
      </c>
      <c r="F31" s="64">
        <v>7015000</v>
      </c>
    </row>
    <row r="32" spans="1:12" ht="15.95" customHeight="1" thickBot="1" x14ac:dyDescent="0.25">
      <c r="A32" s="20" t="s">
        <v>56</v>
      </c>
      <c r="B32" s="52">
        <f>SUM(B25:B31)</f>
        <v>6216479.6400000006</v>
      </c>
      <c r="C32" s="52">
        <f t="shared" ref="C32:F32" si="0">SUM(C25:C31)</f>
        <v>10359669.16</v>
      </c>
      <c r="D32" s="52">
        <f t="shared" si="0"/>
        <v>0</v>
      </c>
      <c r="E32" s="52">
        <f t="shared" si="0"/>
        <v>10246807</v>
      </c>
      <c r="F32" s="53">
        <f t="shared" si="0"/>
        <v>11169000</v>
      </c>
    </row>
    <row r="33" spans="1:9" ht="15.95" customHeight="1" thickBot="1" x14ac:dyDescent="0.25">
      <c r="A33" s="38" t="s">
        <v>12</v>
      </c>
      <c r="B33" s="54">
        <f t="shared" ref="B33" si="1">B24+B32</f>
        <v>6898334.620000001</v>
      </c>
      <c r="C33" s="54">
        <f t="shared" ref="C33" si="2">C24+C32</f>
        <v>11173309.67</v>
      </c>
      <c r="D33" s="54">
        <f t="shared" ref="D33" si="3">D24+D32</f>
        <v>0</v>
      </c>
      <c r="E33" s="54">
        <f t="shared" ref="E33" si="4">E24+E32</f>
        <v>11473371.85</v>
      </c>
      <c r="F33" s="55">
        <f t="shared" ref="F33" si="5">F24+F32</f>
        <v>12573700</v>
      </c>
    </row>
    <row r="34" spans="1:9" ht="15.95" customHeight="1" thickBot="1" x14ac:dyDescent="0.25">
      <c r="A34" s="20" t="s">
        <v>15</v>
      </c>
      <c r="B34" s="52">
        <f>B33-'rozpočet náklady'!B41</f>
        <v>1001037.5300000021</v>
      </c>
      <c r="C34" s="52">
        <f>C33-'rozpočet náklady'!C41</f>
        <v>46696.062999999151</v>
      </c>
      <c r="D34" s="52">
        <f>D33-'rozpočet náklady'!D41</f>
        <v>0</v>
      </c>
      <c r="E34" s="52">
        <f>E33-'rozpočet náklady'!E41</f>
        <v>0</v>
      </c>
      <c r="F34" s="53">
        <f>F33-'rozpočet náklady'!F41</f>
        <v>0</v>
      </c>
    </row>
    <row r="35" spans="1:9" ht="15.95" customHeight="1" thickBot="1" x14ac:dyDescent="0.3">
      <c r="A35" s="22"/>
      <c r="B35" s="14"/>
      <c r="C35" s="14"/>
      <c r="D35" s="14"/>
      <c r="E35" s="14"/>
      <c r="F35" s="14"/>
      <c r="I35" s="36"/>
    </row>
    <row r="36" spans="1:9" ht="15.95" customHeight="1" x14ac:dyDescent="0.2">
      <c r="A36" s="22"/>
      <c r="B36" s="14"/>
      <c r="C36" s="14"/>
      <c r="D36" s="14"/>
      <c r="E36" s="14"/>
      <c r="F36" s="14"/>
    </row>
    <row r="37" spans="1:9" ht="15.95" customHeight="1" thickBot="1" x14ac:dyDescent="0.25">
      <c r="A37" s="11"/>
      <c r="B37" s="14"/>
      <c r="C37" s="14"/>
      <c r="D37" s="14"/>
      <c r="E37" s="14"/>
      <c r="F37" s="14"/>
    </row>
    <row r="38" spans="1:9" ht="15.95" customHeight="1" x14ac:dyDescent="0.2">
      <c r="A38" s="12" t="s">
        <v>13</v>
      </c>
      <c r="B38" s="9"/>
      <c r="C38" s="9"/>
      <c r="D38" s="9"/>
      <c r="E38" s="9"/>
      <c r="F38" s="10">
        <v>1629000</v>
      </c>
    </row>
    <row r="39" spans="1:9" ht="13.5" thickBot="1" x14ac:dyDescent="0.25">
      <c r="A39" s="13"/>
      <c r="B39" s="15"/>
      <c r="C39" s="15"/>
      <c r="D39" s="15"/>
      <c r="E39" s="15"/>
      <c r="F39" s="16"/>
    </row>
    <row r="41" spans="1:9" x14ac:dyDescent="0.2">
      <c r="A41" s="17"/>
      <c r="B41" s="1"/>
      <c r="C41" s="1"/>
      <c r="D41" s="1"/>
      <c r="E41" s="1"/>
      <c r="F41" s="1"/>
    </row>
  </sheetData>
  <phoneticPr fontId="9" type="noConversion"/>
  <pageMargins left="0.70866141732283472" right="0.70866141732283472" top="0.78740157480314965" bottom="0.78740157480314965" header="0.31496062992125984" footer="0.31496062992125984"/>
  <pageSetup paperSize="9" scale="8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7CC72819E343740BE418390B2C356EC" ma:contentTypeVersion="0" ma:contentTypeDescription="Vytvoří nový dokument" ma:contentTypeScope="" ma:versionID="82aa0a714393ccc62c870b4354e6538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220547-5EAA-46F8-8C04-2BB24F9147F4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A6A890D-CD1C-41ED-884D-349535328F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2D34DD-A17A-4DA9-92FC-64DA476777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 náklady</vt:lpstr>
      <vt:lpstr>rozpočet výnosy</vt:lpstr>
    </vt:vector>
  </TitlesOfParts>
  <Company>Městský úřad Příbram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Městský úřad Příbram</dc:creator>
  <cp:lastModifiedBy>Alena Pražáková</cp:lastModifiedBy>
  <cp:lastPrinted>2024-09-17T10:49:30Z</cp:lastPrinted>
  <dcterms:created xsi:type="dcterms:W3CDTF">2003-06-26T11:14:31Z</dcterms:created>
  <dcterms:modified xsi:type="dcterms:W3CDTF">2024-11-22T07:18:01Z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0x01010087CC72819E343740BE418390B2C356EC</vt:lpwstr>
  </property>
</Properties>
</file>